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PATH\Users\865016 - L. Velthuysen\CYTOLOGIE\Veldhuizen cursus\November 2022 (long-pleura)\"/>
    </mc:Choice>
  </mc:AlternateContent>
  <bookViews>
    <workbookView xWindow="0" yWindow="0" windowWidth="28215" windowHeight="15285" activeTab="1"/>
  </bookViews>
  <sheets>
    <sheet name="Sheet3" sheetId="3" r:id="rId1"/>
    <sheet name="selectie voor WS" sheetId="4" r:id="rId2"/>
  </sheets>
  <definedNames>
    <definedName name="_xlnm._FilterDatabase" localSheetId="1" hidden="1">'selectie voor WS'!$A$1:$XFC$1</definedName>
    <definedName name="_xlnm._FilterDatabase" localSheetId="0" hidden="1">Sheet3!$A$1:$Q$39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3" l="1"/>
  <c r="F15" i="3"/>
  <c r="H14" i="3"/>
  <c r="F14" i="3"/>
  <c r="H32" i="3"/>
  <c r="F32" i="3"/>
  <c r="H31" i="3"/>
  <c r="F31" i="3"/>
  <c r="H30" i="3"/>
  <c r="F30" i="3"/>
  <c r="H29" i="3"/>
  <c r="F29" i="3"/>
  <c r="H28" i="3"/>
  <c r="F28" i="3"/>
  <c r="H27" i="3"/>
  <c r="F27" i="3"/>
  <c r="H13" i="3"/>
  <c r="F13" i="3"/>
  <c r="H12" i="3"/>
  <c r="F12" i="3"/>
  <c r="H11" i="3"/>
  <c r="F11" i="3"/>
  <c r="H10" i="3"/>
  <c r="F10" i="3"/>
  <c r="H9" i="3"/>
  <c r="F9" i="3"/>
  <c r="H8" i="3"/>
  <c r="F8" i="3"/>
  <c r="H7" i="3"/>
  <c r="F7" i="3"/>
  <c r="H6" i="3"/>
  <c r="F6" i="3"/>
  <c r="H26" i="3"/>
  <c r="F26" i="3"/>
  <c r="H25" i="3"/>
  <c r="F25" i="3"/>
  <c r="H5" i="3"/>
  <c r="F5" i="3"/>
  <c r="H4" i="3"/>
  <c r="F4" i="3"/>
  <c r="H22" i="3"/>
  <c r="F22" i="3"/>
  <c r="H21" i="3"/>
  <c r="F21" i="3"/>
  <c r="H3" i="3"/>
  <c r="F3" i="3"/>
  <c r="H2" i="3"/>
  <c r="F2" i="3"/>
  <c r="H39" i="3"/>
  <c r="F39" i="3"/>
  <c r="H38" i="3"/>
  <c r="F38" i="3"/>
  <c r="H37" i="3"/>
  <c r="F37" i="3"/>
  <c r="H36" i="3"/>
  <c r="F36" i="3"/>
  <c r="H35" i="3"/>
  <c r="F35" i="3"/>
  <c r="H34" i="3"/>
  <c r="F34" i="3"/>
  <c r="H20" i="3"/>
  <c r="F20" i="3"/>
  <c r="H19" i="3"/>
  <c r="F19" i="3"/>
  <c r="H33" i="3"/>
  <c r="F33" i="3"/>
  <c r="H18" i="3"/>
  <c r="F18" i="3"/>
  <c r="H17" i="3"/>
  <c r="F17" i="3"/>
  <c r="H16" i="3"/>
  <c r="F16" i="3"/>
  <c r="H24" i="3"/>
  <c r="F24" i="3"/>
  <c r="H23" i="3"/>
  <c r="F23" i="3"/>
</calcChain>
</file>

<file path=xl/sharedStrings.xml><?xml version="1.0" encoding="utf-8"?>
<sst xmlns="http://schemas.openxmlformats.org/spreadsheetml/2006/main" count="584" uniqueCount="111">
  <si>
    <t>Verslag type</t>
  </si>
  <si>
    <t>Jaar</t>
  </si>
  <si>
    <t>Nr</t>
  </si>
  <si>
    <t>patiëntid</t>
  </si>
  <si>
    <t>Aanvragendeafdeling</t>
  </si>
  <si>
    <t>snomedkoder</t>
  </si>
  <si>
    <t>C</t>
  </si>
  <si>
    <t>REMC</t>
  </si>
  <si>
    <t>lymfklier*punctie*mediastinum*endo-echografie*systeem*granulomateuze ontsteking*geen maligniteit</t>
  </si>
  <si>
    <t>H</t>
  </si>
  <si>
    <t>lymfklier*mediastinum*punctie*geen maligniteit</t>
  </si>
  <si>
    <t>lymfklier*punctie*mediastinum*endo-echografie*systeem*geen maligniteit</t>
  </si>
  <si>
    <t>lymfklier*punctie*mediastinum*endo-echografie*systeem*metastase kleincellig carcinoom*long</t>
  </si>
  <si>
    <t>lymfklier*mediastinum*punctie*metastase adenocarcinoom*topografie onbekend</t>
  </si>
  <si>
    <t>lymfklier*punctie*mediastinum*endo-echografie*systeem*metastase niet kleincellig carcinoom*lokalisatie primaire tumor onbekend</t>
  </si>
  <si>
    <t>lymfklier*mediastinum*punctie*geen afwijking*endoechografie</t>
  </si>
  <si>
    <t>lymfklier*punctie*mediastinum*endo-echografie*systeem*metastase adenocarcinoom*long</t>
  </si>
  <si>
    <t>lymfklier*punctie*mediastinum*endo-echografie*systeem*atypische cellen</t>
  </si>
  <si>
    <t>lymfklier*punctie*mediastinum*endo-echografie*systeem*onvoldoende materiaal</t>
  </si>
  <si>
    <t>lymfklier*mediastinum*punctie*granulomateuze ontsteking*geen maligniteit</t>
  </si>
  <si>
    <t>mediastinum*punctie*carcinoom</t>
  </si>
  <si>
    <t>lymfklier*mediastinum*punctie*carcinoom</t>
  </si>
  <si>
    <t>lymfklier*punctie*mediastinum*endo-echografie*systeem*metastase plaveiselcelcarcinoom*lokalisatie primaire tumor onbekend</t>
  </si>
  <si>
    <t>lymfklier*punctie*mediastinum*endo-echografie*systeem*metastase adenocarcinoom*localisatie primaire tumor onbekend</t>
  </si>
  <si>
    <t>lymfklier*mediastinum*punctie*metastase carcinoom*primaire tumor onbekend</t>
  </si>
  <si>
    <t>lymfklier*punctie*mediastinum*endo-echografie*systeem*metastase niet kleincellig carcinoom*primaire tumor onbekend</t>
  </si>
  <si>
    <t>lymfklier*punctie*mediastinum*ingeblokt cytologisch materiaal*geen maligniteit</t>
  </si>
  <si>
    <t>lymfklier*punctie*mediastinum*ingeblokt cytologisch materiaal*metastase adenocarcinoom*long*moleculaire diagnostiek</t>
  </si>
  <si>
    <t>lymfklier*punctie*mediastinum*endo-echografie*systeem*metastase niet kleincellig carcinoom*long</t>
  </si>
  <si>
    <t>lymfklier*mediastinum*abdomen*punctie*metastase adenocarcinoom*oesofagus</t>
  </si>
  <si>
    <t>lymfklier*mediastinum*abdomen*punctie*metastase adenocarcinoom*oesophagus</t>
  </si>
  <si>
    <t>lymfklier*mediastinum*punctie*metastase adenocarcinoom*long</t>
  </si>
  <si>
    <t>lymfklier*mediastinum*punctie*metastase carcinoom*long</t>
  </si>
  <si>
    <t>lymfklier*punctie*ingeblokt cytologisch materiaal*mediastinum*metastase niet kleincellig carcinoom*long</t>
  </si>
  <si>
    <t>lymfklier*punctie*mediastinum*ingeblokt cytologisch materiaal*metastase adenocarcinoom*primaire tumor onbekend*moleculaire diagnostiek</t>
  </si>
  <si>
    <t>lymfklier*punctie*mediastinum*endo-echografie*systeem*metastase adenocarcinoom*primaire tumor onbekend</t>
  </si>
  <si>
    <t>N</t>
  </si>
  <si>
    <t>Y</t>
  </si>
  <si>
    <t>pat nr =</t>
  </si>
  <si>
    <t>type =</t>
  </si>
  <si>
    <t>y</t>
  </si>
  <si>
    <t>x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</si>
  <si>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</si>
  <si>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</si>
  <si>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</si>
  <si>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</si>
  <si>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</si>
  <si>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</si>
  <si>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</si>
  <si>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</si>
  <si>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</si>
  <si>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</si>
  <si>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</si>
  <si>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</si>
  <si>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</si>
  <si>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</si>
  <si>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</si>
  <si>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</si>
  <si>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</si>
  <si>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</si>
  <si>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</si>
  <si>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s</t>
  </si>
  <si>
    <t>weinig gedifferentieerd, immuno PCC</t>
  </si>
  <si>
    <t>stolsel bij C en PDL-1</t>
  </si>
  <si>
    <t>adeno ca</t>
  </si>
  <si>
    <t>stolsel bij C met immuno en PDL-1</t>
  </si>
  <si>
    <t>kleincellig</t>
  </si>
  <si>
    <t>stolsel bij C met immuno; beeld moeilijker dan in C</t>
  </si>
  <si>
    <t>stolsel bij C met immuno</t>
  </si>
  <si>
    <t>metastase adenocarcinoom, oesofagus</t>
  </si>
  <si>
    <t>stolsel bij C</t>
  </si>
  <si>
    <t>metastase adenoca long</t>
  </si>
  <si>
    <t>geen afwijking</t>
  </si>
  <si>
    <t>metastase PCC met immuno</t>
  </si>
  <si>
    <t>granulomateuze ontsteking, giemsa en dunne laag</t>
  </si>
  <si>
    <t>onvoldoende (niet representatief)</t>
  </si>
  <si>
    <t>stolsel bij herhaalde punctie</t>
  </si>
  <si>
    <t>granulomateuze ontsteking</t>
  </si>
  <si>
    <t>coupes</t>
  </si>
  <si>
    <t>he</t>
  </si>
  <si>
    <t>p40</t>
  </si>
  <si>
    <t>TTF1</t>
  </si>
  <si>
    <t>goed</t>
  </si>
  <si>
    <t>p63</t>
  </si>
  <si>
    <t>PDL-1</t>
  </si>
  <si>
    <t>TTF-1</t>
  </si>
  <si>
    <t>endometrium carcinoom 2018</t>
  </si>
  <si>
    <t>lymfklier mediastinum</t>
  </si>
  <si>
    <t>He</t>
  </si>
  <si>
    <t>metastase adenoca endometrium</t>
  </si>
  <si>
    <t>panker</t>
  </si>
  <si>
    <t>syn</t>
  </si>
  <si>
    <t>matig</t>
  </si>
  <si>
    <t>giemsa</t>
  </si>
  <si>
    <t>pap</t>
  </si>
  <si>
    <t>goed genoeg</t>
  </si>
  <si>
    <t>klin</t>
  </si>
  <si>
    <t>M,  49j,  mediastinale lymfadenopathie, hypofarynx carcinoom ruim 1 jaar geleden</t>
  </si>
  <si>
    <t>V, 60j,  PET avide klier mediastinum, RIP oog</t>
  </si>
  <si>
    <t>M, 75j,  lymfadenopathie mediastinum, adenocarcinoom oesofagus  1 jaar geleden</t>
  </si>
  <si>
    <t>M, 43j, mediastinale lymfadenopathie, VG blanco</t>
  </si>
  <si>
    <t>V, 67j, mediastinale lymfadenopathie, VG NSCLC 6 maanden geleden, endomeriumcarcinoom 13 jaar geleden</t>
  </si>
  <si>
    <t>M, 64j,  lymfadenopathie mediastinum, verdenking longcarcinoom</t>
  </si>
  <si>
    <t>M, 74j,  lymfadenopathie mediastinum eci</t>
  </si>
  <si>
    <t>M, 73j,  lymfadenopathie mediastinum, verdenking longcarcinoom</t>
  </si>
  <si>
    <t>V, 57j,  lymfadenopathie mediastinum, gemetastaseerd carcinoom, dd long of mamma (hersen en pulmonale metastasen)</t>
  </si>
  <si>
    <t>M, 72j,  lymfadenopathie mediastinum, adenocarcinoom oesofagus  6 jaar geleden, meningeoom 5 jaar geleden</t>
  </si>
  <si>
    <t>M, 72j,  lymfadenopathie mediastinum, verdenking longcarcinoom</t>
  </si>
  <si>
    <t>V, 74j, mediastinale lymfadenopathie, PET avide laesie long, VG 4 jaar geleden endomeriumcarcinoom graad 3</t>
  </si>
  <si>
    <t>M, 74j,  stagiering gemetastaseerd longcarcinoom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</si>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</sst>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49" fontId="2" fillId="0" borderId="0" xfId="0" applyNumberFormat="1" applyFont="1" applyFill="1"/>
    <xf numFmtId="49" fontId="0" fillId="0" borderId="0" xfId="0" applyNumberFormat="1" applyFill="1"/>
    <xf numFmtId="1" fontId="0" fillId="0" borderId="0" xfId="0" applyNumberFormat="1" applyFill="1"/>
    <xf numFmtId="49" fontId="1" fillId="0" borderId="0" xfId="0" applyNumberFormat="1" applyFont="1" applyFill="1"/>
    <xf numFmtId="1" fontId="1" fillId="0" borderId="0" xfId="0" applyNumberFormat="1" applyFont="1" applyFill="1"/>
    <xf numFmtId="49" fontId="3" fillId="0" borderId="0" xfId="0" applyNumberFormat="1" applyFont="1" applyFill="1"/>
    <xf numFmtId="1" fontId="4" fillId="0" borderId="0" xfId="0" applyNumberFormat="1" applyFont="1" applyFill="1"/>
    <xf numFmtId="1" fontId="3" fillId="0" borderId="0" xfId="0" applyNumberFormat="1" applyFont="1" applyFill="1"/>
    <xf numFmtId="49" fontId="4" fillId="0" borderId="0" xfId="0" applyNumberFormat="1" applyFont="1" applyFill="1"/>
    <xf numFmtId="0" fontId="4" fillId="0" borderId="0" xfId="0" applyFont="1"/>
    <xf numFmtId="0" fontId="1" fillId="0" borderId="0" xfId="0" applyFont="1"/>
    <xf numFmtId="0" fontId="3" fillId="0" borderId="0" xfId="0" applyFont="1"/>
    <xf numFmtId="49" fontId="2" fillId="0" borderId="0" xfId="0" applyNumberFormat="1" applyFont="1" applyFill="1" applyAlignment="1">
      <alignment wrapText="1"/>
    </xf>
    <xf numFmtId="49" fontId="0" fillId="0" borderId="0" xfId="0" applyNumberFormat="1" applyFill="1" applyAlignment="1">
      <alignment wrapText="1"/>
    </xf>
    <xf numFmtId="49" fontId="4" fillId="0" borderId="0" xfId="0" applyNumberFormat="1" applyFont="1" applyFill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workbookViewId="0">
      <selection activeCell="R27" sqref="R27"/>
    </sheetView>
  </sheetViews>
  <sheetFormatPr defaultRowHeight="15" x14ac:dyDescent="0.25"/>
  <cols>
    <col min="1" max="1" width="4.5703125" style="4" customWidth="1"/>
    <col min="2" max="2" width="5.5703125" style="4" customWidth="1"/>
    <col min="3" max="3" width="6.42578125" style="2" customWidth="1"/>
    <col min="4" max="4" width="8.7109375" style="4" customWidth="1"/>
    <col min="5" max="11" width="1.85546875" style="2" hidden="1" customWidth="1"/>
    <col min="12" max="12" width="62.42578125" style="2" customWidth="1"/>
    <col min="13" max="16384" width="9.140625" style="2"/>
  </cols>
  <sheetData>
    <row r="1" spans="1:16" s="1" customFormat="1" ht="15.75" x14ac:dyDescent="0.25">
      <c r="B1" s="1" t="s">
        <v>0</v>
      </c>
      <c r="C1" s="1" t="s">
        <v>1</v>
      </c>
      <c r="D1" s="1" t="s">
        <v>2</v>
      </c>
      <c r="E1" s="1" t="s">
        <v>3</v>
      </c>
      <c r="G1" s="1" t="s">
        <v>38</v>
      </c>
      <c r="H1" s="1" t="s">
        <v>39</v>
      </c>
      <c r="I1" s="1" t="s">
        <v>39</v>
      </c>
      <c r="J1" s="1" t="s">
        <v>4</v>
      </c>
      <c r="L1" s="1" t="s">
        <v>5</v>
      </c>
    </row>
    <row r="2" spans="1:16" x14ac:dyDescent="0.25">
      <c r="A2" s="4" t="s">
        <v>49</v>
      </c>
      <c r="B2" s="4" t="s">
        <v>6</v>
      </c>
      <c r="C2" s="3" t="s">
        <v>61</v>
      </c>
      <c r="D2" s="5">
        <v>2000</v>
      </c>
      <c r="E2" s="3">
        <v>1855441</v>
      </c>
      <c r="F2" s="3" t="str">
        <f t="shared" ref="F2:F14" si="0">IF(E2=E3,"Y","N")</f>
        <v>Y</v>
      </c>
      <c r="G2" s="3" t="s">
        <v>37</v>
      </c>
      <c r="H2" s="3" t="str">
        <f t="shared" ref="H2:H14" si="1">IF(B2=B3,"n","y")</f>
        <v>y</v>
      </c>
      <c r="I2" s="3" t="s">
        <v>40</v>
      </c>
      <c r="J2" s="2" t="s">
        <v>7</v>
      </c>
      <c r="K2" s="2" t="s">
        <v>41</v>
      </c>
      <c r="L2" s="2" t="s">
        <v>8</v>
      </c>
      <c r="M2" s="2" t="s">
        <v>74</v>
      </c>
    </row>
    <row r="3" spans="1:16" x14ac:dyDescent="0.25">
      <c r="A3" s="6" t="s">
        <v>49</v>
      </c>
      <c r="B3" s="6" t="s">
        <v>9</v>
      </c>
      <c r="C3" s="7" t="s">
        <v>61</v>
      </c>
      <c r="D3" s="8">
        <v>8834</v>
      </c>
      <c r="E3" s="7">
        <v>1855441</v>
      </c>
      <c r="F3" s="7" t="str">
        <f t="shared" si="0"/>
        <v>N</v>
      </c>
      <c r="G3" s="7" t="s">
        <v>36</v>
      </c>
      <c r="H3" s="7" t="str">
        <f t="shared" si="1"/>
        <v>y</v>
      </c>
      <c r="I3" s="7" t="s">
        <v>40</v>
      </c>
      <c r="J3" s="9" t="s">
        <v>7</v>
      </c>
      <c r="K3" s="9" t="s">
        <v>41</v>
      </c>
      <c r="L3" s="9" t="s">
        <v>19</v>
      </c>
      <c r="M3" s="9" t="s">
        <v>70</v>
      </c>
      <c r="N3" s="9"/>
      <c r="O3" s="9"/>
      <c r="P3" s="9"/>
    </row>
    <row r="4" spans="1:16" x14ac:dyDescent="0.25">
      <c r="A4" s="4" t="s">
        <v>51</v>
      </c>
      <c r="B4" s="4" t="s">
        <v>6</v>
      </c>
      <c r="C4" s="3" t="s">
        <v>61</v>
      </c>
      <c r="D4" s="5">
        <v>1622</v>
      </c>
      <c r="E4" s="3">
        <v>3934445</v>
      </c>
      <c r="F4" s="3" t="str">
        <f t="shared" si="0"/>
        <v>Y</v>
      </c>
      <c r="G4" s="3" t="s">
        <v>37</v>
      </c>
      <c r="H4" s="3" t="str">
        <f t="shared" si="1"/>
        <v>y</v>
      </c>
      <c r="I4" s="3" t="s">
        <v>40</v>
      </c>
      <c r="J4" s="2" t="s">
        <v>7</v>
      </c>
      <c r="K4" s="2" t="s">
        <v>41</v>
      </c>
      <c r="L4" s="2" t="s">
        <v>25</v>
      </c>
      <c r="M4" s="2" t="s">
        <v>62</v>
      </c>
    </row>
    <row r="5" spans="1:16" x14ac:dyDescent="0.25">
      <c r="A5" s="6" t="s">
        <v>51</v>
      </c>
      <c r="B5" s="6" t="s">
        <v>9</v>
      </c>
      <c r="C5" s="7" t="s">
        <v>61</v>
      </c>
      <c r="D5" s="8">
        <v>7080</v>
      </c>
      <c r="E5" s="7">
        <v>3934445</v>
      </c>
      <c r="F5" s="7" t="str">
        <f t="shared" si="0"/>
        <v>N</v>
      </c>
      <c r="G5" s="7" t="s">
        <v>36</v>
      </c>
      <c r="H5" s="7" t="str">
        <f t="shared" si="1"/>
        <v>y</v>
      </c>
      <c r="I5" s="7" t="s">
        <v>40</v>
      </c>
      <c r="J5" s="9" t="s">
        <v>7</v>
      </c>
      <c r="K5" s="9" t="s">
        <v>41</v>
      </c>
      <c r="L5" s="9" t="s">
        <v>24</v>
      </c>
      <c r="M5" s="9" t="s">
        <v>63</v>
      </c>
      <c r="N5" s="9"/>
      <c r="O5" s="9"/>
      <c r="P5" s="9"/>
    </row>
    <row r="6" spans="1:16" x14ac:dyDescent="0.25">
      <c r="A6" s="4" t="s">
        <v>53</v>
      </c>
      <c r="B6" s="4" t="s">
        <v>6</v>
      </c>
      <c r="C6" s="3" t="s">
        <v>61</v>
      </c>
      <c r="D6" s="5">
        <v>255</v>
      </c>
      <c r="E6" s="3">
        <v>5292355</v>
      </c>
      <c r="F6" s="3" t="str">
        <f t="shared" si="0"/>
        <v>Y</v>
      </c>
      <c r="G6" s="3" t="s">
        <v>37</v>
      </c>
      <c r="H6" s="3" t="str">
        <f t="shared" si="1"/>
        <v>y</v>
      </c>
      <c r="I6" s="3" t="s">
        <v>40</v>
      </c>
      <c r="J6" s="2" t="s">
        <v>7</v>
      </c>
      <c r="K6" s="2" t="s">
        <v>41</v>
      </c>
      <c r="L6" s="2" t="s">
        <v>35</v>
      </c>
      <c r="M6" s="2" t="s">
        <v>64</v>
      </c>
    </row>
    <row r="7" spans="1:16" x14ac:dyDescent="0.25">
      <c r="A7" s="6" t="s">
        <v>53</v>
      </c>
      <c r="B7" s="6" t="s">
        <v>9</v>
      </c>
      <c r="C7" s="7" t="s">
        <v>61</v>
      </c>
      <c r="D7" s="8">
        <v>1117</v>
      </c>
      <c r="E7" s="7">
        <v>5292355</v>
      </c>
      <c r="F7" s="7" t="str">
        <f t="shared" si="0"/>
        <v>N</v>
      </c>
      <c r="G7" s="7" t="s">
        <v>36</v>
      </c>
      <c r="H7" s="7" t="str">
        <f t="shared" si="1"/>
        <v>y</v>
      </c>
      <c r="I7" s="7" t="s">
        <v>40</v>
      </c>
      <c r="J7" s="9" t="s">
        <v>7</v>
      </c>
      <c r="K7" s="9" t="s">
        <v>41</v>
      </c>
      <c r="L7" s="9" t="s">
        <v>34</v>
      </c>
      <c r="M7" s="9" t="s">
        <v>65</v>
      </c>
      <c r="N7" s="9"/>
      <c r="O7" s="9"/>
      <c r="P7" s="9"/>
    </row>
    <row r="8" spans="1:16" x14ac:dyDescent="0.25">
      <c r="A8" s="4" t="s">
        <v>54</v>
      </c>
      <c r="B8" s="4" t="s">
        <v>6</v>
      </c>
      <c r="C8" s="3" t="s">
        <v>61</v>
      </c>
      <c r="D8" s="5">
        <v>1965</v>
      </c>
      <c r="E8" s="3">
        <v>5608369</v>
      </c>
      <c r="F8" s="3" t="str">
        <f t="shared" si="0"/>
        <v>Y</v>
      </c>
      <c r="G8" s="3" t="s">
        <v>37</v>
      </c>
      <c r="H8" s="3" t="str">
        <f t="shared" si="1"/>
        <v>y</v>
      </c>
      <c r="I8" s="3" t="s">
        <v>40</v>
      </c>
      <c r="J8" s="2" t="s">
        <v>7</v>
      </c>
      <c r="K8" s="2" t="s">
        <v>41</v>
      </c>
      <c r="L8" s="2" t="s">
        <v>12</v>
      </c>
      <c r="M8" s="2" t="s">
        <v>66</v>
      </c>
    </row>
    <row r="9" spans="1:16" x14ac:dyDescent="0.25">
      <c r="A9" s="6" t="s">
        <v>54</v>
      </c>
      <c r="B9" s="6" t="s">
        <v>9</v>
      </c>
      <c r="C9" s="7" t="s">
        <v>61</v>
      </c>
      <c r="D9" s="8">
        <v>8700</v>
      </c>
      <c r="E9" s="7">
        <v>5608369</v>
      </c>
      <c r="F9" s="7" t="str">
        <f t="shared" si="0"/>
        <v>N</v>
      </c>
      <c r="G9" s="7" t="s">
        <v>36</v>
      </c>
      <c r="H9" s="7" t="str">
        <f t="shared" si="1"/>
        <v>y</v>
      </c>
      <c r="I9" s="7" t="s">
        <v>40</v>
      </c>
      <c r="J9" s="9" t="s">
        <v>7</v>
      </c>
      <c r="K9" s="9" t="s">
        <v>41</v>
      </c>
      <c r="L9" s="9" t="s">
        <v>20</v>
      </c>
      <c r="M9" s="9" t="s">
        <v>67</v>
      </c>
      <c r="N9" s="9"/>
      <c r="O9" s="9"/>
      <c r="P9" s="9"/>
    </row>
    <row r="10" spans="1:16" x14ac:dyDescent="0.25">
      <c r="A10" s="4" t="s">
        <v>55</v>
      </c>
      <c r="B10" s="4" t="s">
        <v>6</v>
      </c>
      <c r="C10" s="3" t="s">
        <v>61</v>
      </c>
      <c r="D10" s="5">
        <v>543</v>
      </c>
      <c r="E10" s="3">
        <v>5715218</v>
      </c>
      <c r="F10" s="3" t="str">
        <f t="shared" si="0"/>
        <v>Y</v>
      </c>
      <c r="G10" s="3" t="s">
        <v>37</v>
      </c>
      <c r="H10" s="3" t="str">
        <f t="shared" si="1"/>
        <v>y</v>
      </c>
      <c r="I10" s="3" t="s">
        <v>40</v>
      </c>
      <c r="J10" s="2" t="s">
        <v>7</v>
      </c>
      <c r="K10" s="2" t="s">
        <v>41</v>
      </c>
      <c r="L10" s="2" t="s">
        <v>12</v>
      </c>
      <c r="M10" s="2" t="s">
        <v>66</v>
      </c>
    </row>
    <row r="11" spans="1:16" x14ac:dyDescent="0.25">
      <c r="A11" s="6" t="s">
        <v>55</v>
      </c>
      <c r="B11" s="6" t="s">
        <v>9</v>
      </c>
      <c r="C11" s="7" t="s">
        <v>61</v>
      </c>
      <c r="D11" s="8">
        <v>2305</v>
      </c>
      <c r="E11" s="7">
        <v>5715218</v>
      </c>
      <c r="F11" s="7" t="str">
        <f t="shared" si="0"/>
        <v>N</v>
      </c>
      <c r="G11" s="7" t="s">
        <v>36</v>
      </c>
      <c r="H11" s="7" t="str">
        <f t="shared" si="1"/>
        <v>y</v>
      </c>
      <c r="I11" s="7" t="s">
        <v>40</v>
      </c>
      <c r="J11" s="9" t="s">
        <v>7</v>
      </c>
      <c r="K11" s="9" t="s">
        <v>41</v>
      </c>
      <c r="L11" s="9" t="s">
        <v>32</v>
      </c>
      <c r="M11" s="9" t="s">
        <v>68</v>
      </c>
      <c r="N11" s="9"/>
      <c r="O11" s="9"/>
      <c r="P11" s="9"/>
    </row>
    <row r="12" spans="1:16" x14ac:dyDescent="0.25">
      <c r="A12" s="4" t="s">
        <v>56</v>
      </c>
      <c r="B12" s="4" t="s">
        <v>6</v>
      </c>
      <c r="C12" s="3" t="s">
        <v>61</v>
      </c>
      <c r="D12" s="5">
        <v>2075</v>
      </c>
      <c r="E12" s="3">
        <v>5967873</v>
      </c>
      <c r="F12" s="3" t="str">
        <f t="shared" si="0"/>
        <v>Y</v>
      </c>
      <c r="G12" s="3" t="s">
        <v>37</v>
      </c>
      <c r="H12" s="3" t="str">
        <f t="shared" si="1"/>
        <v>y</v>
      </c>
      <c r="I12" s="3" t="s">
        <v>40</v>
      </c>
      <c r="J12" s="2" t="s">
        <v>7</v>
      </c>
      <c r="K12" s="2" t="s">
        <v>41</v>
      </c>
      <c r="L12" s="2" t="s">
        <v>18</v>
      </c>
      <c r="M12" s="2" t="s">
        <v>75</v>
      </c>
    </row>
    <row r="13" spans="1:16" x14ac:dyDescent="0.25">
      <c r="A13" s="6" t="s">
        <v>56</v>
      </c>
      <c r="B13" s="6" t="s">
        <v>9</v>
      </c>
      <c r="C13" s="7" t="s">
        <v>61</v>
      </c>
      <c r="D13" s="8">
        <v>10678</v>
      </c>
      <c r="E13" s="7">
        <v>5967873</v>
      </c>
      <c r="F13" s="7" t="str">
        <f t="shared" si="0"/>
        <v>N</v>
      </c>
      <c r="G13" s="7" t="s">
        <v>36</v>
      </c>
      <c r="H13" s="7" t="str">
        <f t="shared" si="1"/>
        <v>y</v>
      </c>
      <c r="I13" s="7" t="s">
        <v>40</v>
      </c>
      <c r="J13" s="9" t="s">
        <v>7</v>
      </c>
      <c r="K13" s="9" t="s">
        <v>41</v>
      </c>
      <c r="L13" s="9" t="s">
        <v>15</v>
      </c>
      <c r="M13" s="9" t="s">
        <v>76</v>
      </c>
      <c r="N13" s="9"/>
      <c r="O13" s="9"/>
      <c r="P13" s="9"/>
    </row>
    <row r="14" spans="1:16" x14ac:dyDescent="0.25">
      <c r="A14" s="4" t="s">
        <v>60</v>
      </c>
      <c r="B14" s="4" t="s">
        <v>6</v>
      </c>
      <c r="C14" s="3" t="s">
        <v>61</v>
      </c>
      <c r="D14" s="5">
        <v>1758</v>
      </c>
      <c r="E14" s="3">
        <v>9287091</v>
      </c>
      <c r="F14" s="3" t="str">
        <f t="shared" si="0"/>
        <v>Y</v>
      </c>
      <c r="G14" s="3" t="s">
        <v>37</v>
      </c>
      <c r="H14" s="3" t="str">
        <f t="shared" si="1"/>
        <v>y</v>
      </c>
      <c r="I14" s="3" t="s">
        <v>40</v>
      </c>
      <c r="J14" s="2" t="s">
        <v>7</v>
      </c>
      <c r="K14" s="2" t="s">
        <v>41</v>
      </c>
      <c r="L14" s="2" t="s">
        <v>22</v>
      </c>
      <c r="M14" s="2" t="s">
        <v>73</v>
      </c>
    </row>
    <row r="15" spans="1:16" x14ac:dyDescent="0.25">
      <c r="A15" s="6" t="s">
        <v>60</v>
      </c>
      <c r="B15" s="6" t="s">
        <v>9</v>
      </c>
      <c r="C15" s="7" t="s">
        <v>61</v>
      </c>
      <c r="D15" s="8">
        <v>7667</v>
      </c>
      <c r="E15" s="7">
        <v>9287091</v>
      </c>
      <c r="F15" s="7" t="e">
        <f>IF(E15=#REF!,"Y","N")</f>
        <v>#REF!</v>
      </c>
      <c r="G15" s="7" t="s">
        <v>36</v>
      </c>
      <c r="H15" s="7" t="e">
        <f>IF(B15=#REF!,"n","y")</f>
        <v>#REF!</v>
      </c>
      <c r="I15" s="7" t="s">
        <v>40</v>
      </c>
      <c r="J15" s="9" t="s">
        <v>7</v>
      </c>
      <c r="K15" s="9" t="s">
        <v>41</v>
      </c>
      <c r="L15" s="9" t="s">
        <v>21</v>
      </c>
      <c r="M15" s="9" t="s">
        <v>70</v>
      </c>
      <c r="N15" s="9"/>
      <c r="O15" s="9"/>
      <c r="P15" s="9"/>
    </row>
    <row r="16" spans="1:16" x14ac:dyDescent="0.25">
      <c r="A16" s="4" t="s">
        <v>43</v>
      </c>
      <c r="B16" s="4" t="s">
        <v>6</v>
      </c>
      <c r="C16" s="3" t="s">
        <v>61</v>
      </c>
      <c r="D16" s="5">
        <v>1537</v>
      </c>
      <c r="E16" s="3">
        <v>1196563</v>
      </c>
      <c r="F16" s="3" t="str">
        <f t="shared" ref="F16:F39" si="2">IF(E16=E17,"Y","N")</f>
        <v>Y</v>
      </c>
      <c r="G16" s="3" t="s">
        <v>37</v>
      </c>
      <c r="H16" s="3" t="str">
        <f t="shared" ref="H16:H25" si="3">IF(B16=B17,"n","y")</f>
        <v>y</v>
      </c>
      <c r="I16" s="3" t="s">
        <v>40</v>
      </c>
      <c r="J16" s="2" t="s">
        <v>7</v>
      </c>
      <c r="K16" s="2" t="s">
        <v>41</v>
      </c>
      <c r="L16" s="2" t="s">
        <v>11</v>
      </c>
      <c r="M16" s="2" t="s">
        <v>72</v>
      </c>
    </row>
    <row r="17" spans="1:16" x14ac:dyDescent="0.25">
      <c r="A17" s="6" t="s">
        <v>43</v>
      </c>
      <c r="B17" s="6" t="s">
        <v>9</v>
      </c>
      <c r="C17" s="7" t="s">
        <v>61</v>
      </c>
      <c r="D17" s="8">
        <v>6764</v>
      </c>
      <c r="E17" s="7">
        <v>1196563</v>
      </c>
      <c r="F17" s="7" t="str">
        <f t="shared" si="2"/>
        <v>N</v>
      </c>
      <c r="G17" s="7" t="s">
        <v>36</v>
      </c>
      <c r="H17" s="7" t="str">
        <f t="shared" si="3"/>
        <v>y</v>
      </c>
      <c r="I17" s="7" t="s">
        <v>40</v>
      </c>
      <c r="J17" s="9" t="s">
        <v>7</v>
      </c>
      <c r="K17" s="9" t="s">
        <v>41</v>
      </c>
      <c r="L17" s="9" t="s">
        <v>10</v>
      </c>
      <c r="M17" s="9" t="s">
        <v>70</v>
      </c>
      <c r="N17" s="9"/>
      <c r="O17" s="9"/>
      <c r="P17" s="9"/>
    </row>
    <row r="18" spans="1:16" x14ac:dyDescent="0.25">
      <c r="A18" s="4" t="s">
        <v>44</v>
      </c>
      <c r="B18" s="4" t="s">
        <v>6</v>
      </c>
      <c r="C18" s="3" t="s">
        <v>61</v>
      </c>
      <c r="D18" s="5">
        <v>2589</v>
      </c>
      <c r="E18" s="3">
        <v>1539087</v>
      </c>
      <c r="F18" s="3" t="str">
        <f t="shared" si="2"/>
        <v>N</v>
      </c>
      <c r="G18" s="3" t="s">
        <v>37</v>
      </c>
      <c r="H18" s="3" t="str">
        <f t="shared" si="3"/>
        <v>n</v>
      </c>
      <c r="I18" s="3" t="s">
        <v>40</v>
      </c>
      <c r="J18" s="2" t="s">
        <v>7</v>
      </c>
      <c r="K18" s="2" t="s">
        <v>41</v>
      </c>
      <c r="L18" s="2" t="s">
        <v>8</v>
      </c>
      <c r="M18" s="2" t="s">
        <v>77</v>
      </c>
    </row>
    <row r="19" spans="1:16" x14ac:dyDescent="0.25">
      <c r="A19" s="4" t="s">
        <v>45</v>
      </c>
      <c r="B19" s="4" t="s">
        <v>6</v>
      </c>
      <c r="C19" s="3" t="s">
        <v>61</v>
      </c>
      <c r="D19" s="5">
        <v>1256</v>
      </c>
      <c r="E19" s="3">
        <v>1605584</v>
      </c>
      <c r="F19" s="3" t="str">
        <f t="shared" si="2"/>
        <v>Y</v>
      </c>
      <c r="G19" s="3" t="s">
        <v>37</v>
      </c>
      <c r="H19" s="3" t="str">
        <f t="shared" si="3"/>
        <v>y</v>
      </c>
      <c r="I19" s="3" t="s">
        <v>40</v>
      </c>
      <c r="J19" s="2" t="s">
        <v>7</v>
      </c>
      <c r="K19" s="2" t="s">
        <v>41</v>
      </c>
      <c r="L19" s="2" t="s">
        <v>30</v>
      </c>
      <c r="M19" s="2" t="s">
        <v>69</v>
      </c>
    </row>
    <row r="20" spans="1:16" x14ac:dyDescent="0.25">
      <c r="A20" s="6" t="s">
        <v>45</v>
      </c>
      <c r="B20" s="6" t="s">
        <v>9</v>
      </c>
      <c r="C20" s="7" t="s">
        <v>61</v>
      </c>
      <c r="D20" s="8">
        <v>5547</v>
      </c>
      <c r="E20" s="7">
        <v>1605584</v>
      </c>
      <c r="F20" s="7" t="str">
        <f t="shared" si="2"/>
        <v>N</v>
      </c>
      <c r="G20" s="7" t="s">
        <v>36</v>
      </c>
      <c r="H20" s="7" t="str">
        <f t="shared" si="3"/>
        <v>y</v>
      </c>
      <c r="I20" s="7" t="s">
        <v>40</v>
      </c>
      <c r="J20" s="9" t="s">
        <v>7</v>
      </c>
      <c r="K20" s="9" t="s">
        <v>41</v>
      </c>
      <c r="L20" s="9" t="s">
        <v>29</v>
      </c>
      <c r="M20" s="9" t="s">
        <v>70</v>
      </c>
      <c r="N20" s="9"/>
      <c r="O20" s="9"/>
      <c r="P20" s="9"/>
    </row>
    <row r="21" spans="1:16" x14ac:dyDescent="0.25">
      <c r="A21" s="4" t="s">
        <v>50</v>
      </c>
      <c r="B21" s="4" t="s">
        <v>6</v>
      </c>
      <c r="C21" s="3" t="s">
        <v>61</v>
      </c>
      <c r="D21" s="5">
        <v>1369</v>
      </c>
      <c r="E21" s="3">
        <v>2257836</v>
      </c>
      <c r="F21" s="3" t="str">
        <f t="shared" si="2"/>
        <v>Y</v>
      </c>
      <c r="G21" s="3" t="s">
        <v>37</v>
      </c>
      <c r="H21" s="3" t="str">
        <f t="shared" si="3"/>
        <v>y</v>
      </c>
      <c r="I21" s="3" t="s">
        <v>40</v>
      </c>
      <c r="J21" s="2" t="s">
        <v>7</v>
      </c>
      <c r="K21" s="2" t="s">
        <v>41</v>
      </c>
      <c r="L21" s="2" t="s">
        <v>16</v>
      </c>
      <c r="M21" s="2" t="s">
        <v>71</v>
      </c>
    </row>
    <row r="22" spans="1:16" x14ac:dyDescent="0.25">
      <c r="A22" s="6" t="s">
        <v>50</v>
      </c>
      <c r="B22" s="6" t="s">
        <v>9</v>
      </c>
      <c r="C22" s="7" t="s">
        <v>61</v>
      </c>
      <c r="D22" s="8">
        <v>6019</v>
      </c>
      <c r="E22" s="7">
        <v>2257836</v>
      </c>
      <c r="F22" s="7" t="str">
        <f t="shared" si="2"/>
        <v>N</v>
      </c>
      <c r="G22" s="7" t="s">
        <v>36</v>
      </c>
      <c r="H22" s="7" t="str">
        <f t="shared" si="3"/>
        <v>y</v>
      </c>
      <c r="I22" s="7" t="s">
        <v>40</v>
      </c>
      <c r="J22" s="9" t="s">
        <v>7</v>
      </c>
      <c r="K22" s="9" t="s">
        <v>41</v>
      </c>
      <c r="L22" s="9" t="s">
        <v>27</v>
      </c>
      <c r="M22" s="9" t="s">
        <v>70</v>
      </c>
      <c r="N22" s="9"/>
      <c r="O22" s="9"/>
      <c r="P22" s="9"/>
    </row>
    <row r="23" spans="1:16" x14ac:dyDescent="0.25">
      <c r="A23" s="4" t="s">
        <v>42</v>
      </c>
      <c r="B23" s="4" t="s">
        <v>6</v>
      </c>
      <c r="C23" s="3">
        <v>2022</v>
      </c>
      <c r="D23" s="5">
        <v>666</v>
      </c>
      <c r="E23" s="3">
        <v>175845</v>
      </c>
      <c r="F23" s="3" t="str">
        <f t="shared" si="2"/>
        <v>Y</v>
      </c>
      <c r="G23" s="3" t="s">
        <v>37</v>
      </c>
      <c r="H23" s="3" t="str">
        <f t="shared" si="3"/>
        <v>y</v>
      </c>
      <c r="I23" s="3" t="s">
        <v>40</v>
      </c>
      <c r="J23" s="2" t="s">
        <v>7</v>
      </c>
      <c r="K23" s="2" t="s">
        <v>41</v>
      </c>
      <c r="L23" s="2" t="s">
        <v>11</v>
      </c>
    </row>
    <row r="24" spans="1:16" x14ac:dyDescent="0.25">
      <c r="A24" s="6" t="s">
        <v>42</v>
      </c>
      <c r="B24" s="6" t="s">
        <v>9</v>
      </c>
      <c r="C24" s="7">
        <v>2022</v>
      </c>
      <c r="D24" s="8">
        <v>2766</v>
      </c>
      <c r="E24" s="7">
        <v>175845</v>
      </c>
      <c r="F24" s="7" t="str">
        <f t="shared" si="2"/>
        <v>N</v>
      </c>
      <c r="G24" s="7" t="s">
        <v>36</v>
      </c>
      <c r="H24" s="7" t="str">
        <f t="shared" si="3"/>
        <v>y</v>
      </c>
      <c r="I24" s="7" t="s">
        <v>40</v>
      </c>
      <c r="J24" s="9" t="s">
        <v>7</v>
      </c>
      <c r="K24" s="9" t="s">
        <v>41</v>
      </c>
      <c r="L24" s="9" t="s">
        <v>26</v>
      </c>
      <c r="M24" s="9"/>
      <c r="N24" s="9"/>
      <c r="O24" s="9"/>
      <c r="P24" s="9"/>
    </row>
    <row r="25" spans="1:16" x14ac:dyDescent="0.25">
      <c r="A25" s="4" t="s">
        <v>52</v>
      </c>
      <c r="B25" s="4" t="s">
        <v>6</v>
      </c>
      <c r="C25" s="3">
        <v>2022</v>
      </c>
      <c r="D25" s="5">
        <v>2500</v>
      </c>
      <c r="E25" s="3">
        <v>4393477</v>
      </c>
      <c r="F25" s="3" t="str">
        <f t="shared" si="2"/>
        <v>Y</v>
      </c>
      <c r="G25" s="3" t="s">
        <v>37</v>
      </c>
      <c r="H25" s="3" t="str">
        <f t="shared" si="3"/>
        <v>y</v>
      </c>
      <c r="I25" s="3" t="s">
        <v>40</v>
      </c>
      <c r="J25" s="2" t="s">
        <v>7</v>
      </c>
      <c r="K25" s="2" t="s">
        <v>41</v>
      </c>
      <c r="L25" s="2" t="s">
        <v>14</v>
      </c>
    </row>
    <row r="26" spans="1:16" x14ac:dyDescent="0.25">
      <c r="A26" s="6" t="s">
        <v>52</v>
      </c>
      <c r="B26" s="6" t="s">
        <v>9</v>
      </c>
      <c r="C26" s="7">
        <v>2022</v>
      </c>
      <c r="D26" s="8">
        <v>10855</v>
      </c>
      <c r="E26" s="7">
        <v>4393477</v>
      </c>
      <c r="F26" s="7" t="str">
        <f t="shared" si="2"/>
        <v>N</v>
      </c>
      <c r="G26" s="7" t="s">
        <v>36</v>
      </c>
      <c r="H26" s="7" t="e">
        <f>IF(B26=#REF!,"n","y")</f>
        <v>#REF!</v>
      </c>
      <c r="I26" s="7" t="s">
        <v>40</v>
      </c>
      <c r="J26" s="9" t="s">
        <v>7</v>
      </c>
      <c r="K26" s="9" t="s">
        <v>41</v>
      </c>
      <c r="L26" s="9" t="s">
        <v>13</v>
      </c>
      <c r="N26" s="9"/>
      <c r="O26" s="9"/>
      <c r="P26" s="9"/>
    </row>
    <row r="27" spans="1:16" x14ac:dyDescent="0.25">
      <c r="A27" s="4" t="s">
        <v>57</v>
      </c>
      <c r="B27" s="4" t="s">
        <v>6</v>
      </c>
      <c r="C27" s="3">
        <v>2022</v>
      </c>
      <c r="D27" s="5">
        <v>154</v>
      </c>
      <c r="E27" s="3">
        <v>6486983</v>
      </c>
      <c r="F27" s="3" t="str">
        <f t="shared" si="2"/>
        <v>Y</v>
      </c>
      <c r="G27" s="3" t="s">
        <v>37</v>
      </c>
      <c r="H27" s="3" t="str">
        <f t="shared" ref="H27:H32" si="4">IF(B27=B28,"n","y")</f>
        <v>y</v>
      </c>
      <c r="I27" s="3" t="s">
        <v>40</v>
      </c>
      <c r="J27" s="2" t="s">
        <v>7</v>
      </c>
      <c r="K27" s="2" t="s">
        <v>41</v>
      </c>
      <c r="L27" s="2" t="s">
        <v>17</v>
      </c>
    </row>
    <row r="28" spans="1:16" x14ac:dyDescent="0.25">
      <c r="A28" s="6" t="s">
        <v>57</v>
      </c>
      <c r="B28" s="6" t="s">
        <v>9</v>
      </c>
      <c r="C28" s="7">
        <v>2022</v>
      </c>
      <c r="D28" s="8">
        <v>587</v>
      </c>
      <c r="E28" s="7">
        <v>6486983</v>
      </c>
      <c r="F28" s="7" t="str">
        <f t="shared" si="2"/>
        <v>N</v>
      </c>
      <c r="G28" s="7" t="s">
        <v>36</v>
      </c>
      <c r="H28" s="7" t="str">
        <f t="shared" si="4"/>
        <v>y</v>
      </c>
      <c r="I28" s="7" t="s">
        <v>40</v>
      </c>
      <c r="J28" s="9" t="s">
        <v>7</v>
      </c>
      <c r="K28" s="9" t="s">
        <v>41</v>
      </c>
      <c r="L28" s="9" t="s">
        <v>26</v>
      </c>
      <c r="N28" s="9"/>
      <c r="O28" s="9"/>
      <c r="P28" s="9"/>
    </row>
    <row r="29" spans="1:16" x14ac:dyDescent="0.25">
      <c r="A29" s="4" t="s">
        <v>58</v>
      </c>
      <c r="B29" s="4" t="s">
        <v>6</v>
      </c>
      <c r="C29" s="3">
        <v>2022</v>
      </c>
      <c r="D29" s="5">
        <v>270</v>
      </c>
      <c r="E29" s="3">
        <v>7884598</v>
      </c>
      <c r="F29" s="3" t="str">
        <f t="shared" si="2"/>
        <v>Y</v>
      </c>
      <c r="G29" s="3" t="s">
        <v>37</v>
      </c>
      <c r="H29" s="3" t="str">
        <f t="shared" si="4"/>
        <v>y</v>
      </c>
      <c r="I29" s="3" t="s">
        <v>40</v>
      </c>
      <c r="J29" s="2" t="s">
        <v>7</v>
      </c>
      <c r="K29" s="2" t="s">
        <v>41</v>
      </c>
      <c r="L29" s="2" t="s">
        <v>28</v>
      </c>
    </row>
    <row r="30" spans="1:16" x14ac:dyDescent="0.25">
      <c r="A30" s="6" t="s">
        <v>58</v>
      </c>
      <c r="B30" s="6" t="s">
        <v>9</v>
      </c>
      <c r="C30" s="7">
        <v>2022</v>
      </c>
      <c r="D30" s="8">
        <v>1179</v>
      </c>
      <c r="E30" s="7">
        <v>7884598</v>
      </c>
      <c r="F30" s="7" t="str">
        <f t="shared" si="2"/>
        <v>N</v>
      </c>
      <c r="G30" s="7" t="s">
        <v>36</v>
      </c>
      <c r="H30" s="7" t="str">
        <f t="shared" si="4"/>
        <v>y</v>
      </c>
      <c r="I30" s="7" t="s">
        <v>40</v>
      </c>
      <c r="J30" s="9" t="s">
        <v>7</v>
      </c>
      <c r="K30" s="9" t="s">
        <v>41</v>
      </c>
      <c r="L30" s="9" t="s">
        <v>33</v>
      </c>
      <c r="M30" s="9"/>
      <c r="N30" s="9"/>
      <c r="O30" s="9"/>
      <c r="P30" s="9"/>
    </row>
    <row r="31" spans="1:16" x14ac:dyDescent="0.25">
      <c r="A31" s="4" t="s">
        <v>59</v>
      </c>
      <c r="B31" s="4" t="s">
        <v>6</v>
      </c>
      <c r="C31" s="3">
        <v>2022</v>
      </c>
      <c r="D31" s="5">
        <v>2335</v>
      </c>
      <c r="E31" s="3">
        <v>8883914</v>
      </c>
      <c r="F31" s="3" t="str">
        <f t="shared" si="2"/>
        <v>Y</v>
      </c>
      <c r="G31" s="3" t="s">
        <v>37</v>
      </c>
      <c r="H31" s="3" t="str">
        <f t="shared" si="4"/>
        <v>y</v>
      </c>
      <c r="I31" s="3" t="s">
        <v>40</v>
      </c>
      <c r="J31" s="2" t="s">
        <v>7</v>
      </c>
      <c r="K31" s="2" t="s">
        <v>41</v>
      </c>
      <c r="L31" s="2" t="s">
        <v>17</v>
      </c>
    </row>
    <row r="32" spans="1:16" x14ac:dyDescent="0.25">
      <c r="A32" s="6" t="s">
        <v>59</v>
      </c>
      <c r="B32" s="6" t="s">
        <v>9</v>
      </c>
      <c r="C32" s="7">
        <v>2022</v>
      </c>
      <c r="D32" s="8">
        <v>10187</v>
      </c>
      <c r="E32" s="7">
        <v>8883914</v>
      </c>
      <c r="F32" s="7" t="str">
        <f t="shared" si="2"/>
        <v>N</v>
      </c>
      <c r="G32" s="7" t="s">
        <v>36</v>
      </c>
      <c r="H32" s="7" t="str">
        <f t="shared" si="4"/>
        <v>n</v>
      </c>
      <c r="I32" s="7" t="s">
        <v>40</v>
      </c>
      <c r="J32" s="9" t="s">
        <v>7</v>
      </c>
      <c r="K32" s="9" t="s">
        <v>41</v>
      </c>
      <c r="L32" s="9" t="s">
        <v>10</v>
      </c>
      <c r="M32" s="9"/>
      <c r="N32" s="9"/>
      <c r="O32" s="9"/>
      <c r="P32" s="9"/>
    </row>
    <row r="33" spans="1:16" x14ac:dyDescent="0.25">
      <c r="A33" s="6" t="s">
        <v>44</v>
      </c>
      <c r="B33" s="6" t="s">
        <v>9</v>
      </c>
      <c r="C33" s="7">
        <v>2022</v>
      </c>
      <c r="D33" s="8">
        <v>11194</v>
      </c>
      <c r="E33" s="7">
        <v>1539087</v>
      </c>
      <c r="F33" s="7" t="str">
        <f t="shared" si="2"/>
        <v>N</v>
      </c>
      <c r="G33" s="7" t="s">
        <v>36</v>
      </c>
      <c r="H33" s="7" t="e">
        <f>IF(B33=#REF!,"n","y")</f>
        <v>#REF!</v>
      </c>
      <c r="I33" s="7" t="s">
        <v>40</v>
      </c>
      <c r="J33" s="9" t="s">
        <v>7</v>
      </c>
      <c r="K33" s="9" t="s">
        <v>41</v>
      </c>
      <c r="L33" s="9" t="s">
        <v>10</v>
      </c>
      <c r="M33" s="9"/>
      <c r="N33" s="9"/>
      <c r="O33" s="9"/>
      <c r="P33" s="9"/>
    </row>
    <row r="34" spans="1:16" x14ac:dyDescent="0.25">
      <c r="A34" s="4" t="s">
        <v>46</v>
      </c>
      <c r="B34" s="4" t="s">
        <v>6</v>
      </c>
      <c r="C34" s="3">
        <v>2022</v>
      </c>
      <c r="D34" s="5">
        <v>2195</v>
      </c>
      <c r="E34" s="3">
        <v>1729368</v>
      </c>
      <c r="F34" s="3" t="str">
        <f t="shared" si="2"/>
        <v>Y</v>
      </c>
      <c r="G34" s="3" t="s">
        <v>37</v>
      </c>
      <c r="H34" s="3" t="str">
        <f t="shared" ref="H34:H39" si="5">IF(B34=B35,"n","y")</f>
        <v>y</v>
      </c>
      <c r="I34" s="3" t="s">
        <v>40</v>
      </c>
      <c r="J34" s="2" t="s">
        <v>7</v>
      </c>
      <c r="K34" s="2" t="s">
        <v>41</v>
      </c>
      <c r="L34" s="2" t="s">
        <v>8</v>
      </c>
    </row>
    <row r="35" spans="1:16" x14ac:dyDescent="0.25">
      <c r="A35" s="6" t="s">
        <v>46</v>
      </c>
      <c r="B35" s="6" t="s">
        <v>9</v>
      </c>
      <c r="C35" s="7">
        <v>2022</v>
      </c>
      <c r="D35" s="8">
        <v>9643</v>
      </c>
      <c r="E35" s="7">
        <v>1729368</v>
      </c>
      <c r="F35" s="7" t="str">
        <f t="shared" si="2"/>
        <v>N</v>
      </c>
      <c r="G35" s="7" t="s">
        <v>36</v>
      </c>
      <c r="H35" s="7" t="str">
        <f t="shared" si="5"/>
        <v>y</v>
      </c>
      <c r="I35" s="7" t="s">
        <v>40</v>
      </c>
      <c r="J35" s="9" t="s">
        <v>7</v>
      </c>
      <c r="K35" s="9" t="s">
        <v>41</v>
      </c>
      <c r="L35" s="9" t="s">
        <v>10</v>
      </c>
      <c r="M35" s="9"/>
      <c r="N35" s="9"/>
      <c r="O35" s="9"/>
      <c r="P35" s="9"/>
    </row>
    <row r="36" spans="1:16" x14ac:dyDescent="0.25">
      <c r="A36" s="4" t="s">
        <v>47</v>
      </c>
      <c r="B36" s="4" t="s">
        <v>6</v>
      </c>
      <c r="C36" s="3">
        <v>2022</v>
      </c>
      <c r="D36" s="5">
        <v>539</v>
      </c>
      <c r="E36" s="3">
        <v>1761225</v>
      </c>
      <c r="F36" s="3" t="str">
        <f t="shared" si="2"/>
        <v>Y</v>
      </c>
      <c r="G36" s="3" t="s">
        <v>37</v>
      </c>
      <c r="H36" s="3" t="str">
        <f t="shared" si="5"/>
        <v>y</v>
      </c>
      <c r="I36" s="3" t="s">
        <v>40</v>
      </c>
      <c r="J36" s="2" t="s">
        <v>7</v>
      </c>
      <c r="K36" s="2" t="s">
        <v>41</v>
      </c>
      <c r="L36" s="2" t="s">
        <v>10</v>
      </c>
    </row>
    <row r="37" spans="1:16" x14ac:dyDescent="0.25">
      <c r="A37" s="6" t="s">
        <v>47</v>
      </c>
      <c r="B37" s="6" t="s">
        <v>9</v>
      </c>
      <c r="C37" s="7">
        <v>2022</v>
      </c>
      <c r="D37" s="8">
        <v>2295</v>
      </c>
      <c r="E37" s="7">
        <v>1761225</v>
      </c>
      <c r="F37" s="7" t="str">
        <f t="shared" si="2"/>
        <v>N</v>
      </c>
      <c r="G37" s="7" t="s">
        <v>36</v>
      </c>
      <c r="H37" s="7" t="str">
        <f t="shared" si="5"/>
        <v>y</v>
      </c>
      <c r="I37" s="7" t="s">
        <v>40</v>
      </c>
      <c r="J37" s="9" t="s">
        <v>7</v>
      </c>
      <c r="K37" s="9" t="s">
        <v>41</v>
      </c>
      <c r="L37" s="9" t="s">
        <v>10</v>
      </c>
      <c r="M37" s="9"/>
      <c r="N37" s="9"/>
      <c r="O37" s="9"/>
      <c r="P37" s="9"/>
    </row>
    <row r="38" spans="1:16" x14ac:dyDescent="0.25">
      <c r="A38" s="4" t="s">
        <v>48</v>
      </c>
      <c r="B38" s="4" t="s">
        <v>6</v>
      </c>
      <c r="C38" s="3">
        <v>2022</v>
      </c>
      <c r="D38" s="5">
        <v>1113</v>
      </c>
      <c r="E38" s="3">
        <v>1788186</v>
      </c>
      <c r="F38" s="3" t="str">
        <f t="shared" si="2"/>
        <v>Y</v>
      </c>
      <c r="G38" s="3" t="s">
        <v>37</v>
      </c>
      <c r="H38" s="3" t="str">
        <f t="shared" si="5"/>
        <v>y</v>
      </c>
      <c r="I38" s="3" t="s">
        <v>40</v>
      </c>
      <c r="J38" s="2" t="s">
        <v>7</v>
      </c>
      <c r="K38" s="2" t="s">
        <v>41</v>
      </c>
      <c r="L38" s="2" t="s">
        <v>23</v>
      </c>
    </row>
    <row r="39" spans="1:16" x14ac:dyDescent="0.25">
      <c r="A39" s="6" t="s">
        <v>48</v>
      </c>
      <c r="B39" s="6" t="s">
        <v>9</v>
      </c>
      <c r="C39" s="7">
        <v>2022</v>
      </c>
      <c r="D39" s="8">
        <v>4885</v>
      </c>
      <c r="E39" s="7">
        <v>1788186</v>
      </c>
      <c r="F39" s="7" t="str">
        <f t="shared" si="2"/>
        <v>N</v>
      </c>
      <c r="G39" s="7" t="s">
        <v>36</v>
      </c>
      <c r="H39" s="7" t="str">
        <f t="shared" si="5"/>
        <v>y</v>
      </c>
      <c r="I39" s="7" t="s">
        <v>40</v>
      </c>
      <c r="J39" s="9" t="s">
        <v>7</v>
      </c>
      <c r="K39" s="9" t="s">
        <v>41</v>
      </c>
      <c r="L39" s="9" t="s">
        <v>31</v>
      </c>
      <c r="M39" s="9"/>
      <c r="N39" s="9"/>
      <c r="O39" s="9"/>
      <c r="P39" s="9"/>
    </row>
  </sheetData>
  <autoFilter ref="A1:Q39">
    <sortState ref="A2:P39">
      <sortCondition descending="1" ref="C1:C39"/>
    </sortState>
  </autoFilter>
  <printOptions gridLines="1"/>
  <pageMargins left="0.70866141732283472" right="0.70866141732283472" top="0.15748031496062992" bottom="0.15748031496062992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49"/>
  <sheetViews>
    <sheetView tabSelected="1" workbookViewId="0">
      <selection activeCell="I32" sqref="I32"/>
    </sheetView>
  </sheetViews>
  <sheetFormatPr defaultRowHeight="15" x14ac:dyDescent="0.25"/>
  <cols>
    <col min="1" max="1" width="1.28515625" customWidth="1"/>
    <col min="2" max="2" width="4.85546875" style="11" customWidth="1"/>
    <col min="3" max="3" width="5" customWidth="1"/>
    <col min="4" max="4" width="6.42578125" customWidth="1"/>
    <col min="5" max="6" width="2.140625" hidden="1" customWidth="1"/>
    <col min="7" max="7" width="1.7109375" customWidth="1"/>
    <col min="8" max="8" width="0.85546875" customWidth="1"/>
    <col min="9" max="9" width="39.7109375" style="16" customWidth="1"/>
    <col min="10" max="10" width="0.85546875" customWidth="1"/>
    <col min="11" max="11" width="48.42578125" style="16" customWidth="1"/>
  </cols>
  <sheetData>
    <row r="1" spans="1:16381" ht="15.75" x14ac:dyDescent="0.25">
      <c r="A1">
        <v>1</v>
      </c>
      <c r="C1" s="1" t="s">
        <v>0</v>
      </c>
      <c r="D1" s="1" t="s">
        <v>2</v>
      </c>
      <c r="E1" s="1" t="s">
        <v>78</v>
      </c>
      <c r="F1" s="1"/>
      <c r="G1" s="1" t="s">
        <v>5</v>
      </c>
      <c r="H1" s="1" t="s">
        <v>110</v>
      </c>
      <c r="I1" s="13"/>
      <c r="J1" s="1" t="s">
        <v>110</v>
      </c>
      <c r="K1" s="13" t="s">
        <v>96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</row>
    <row r="2" spans="1:16381" ht="30" x14ac:dyDescent="0.25">
      <c r="A2">
        <v>2</v>
      </c>
      <c r="B2" s="11">
        <v>1</v>
      </c>
      <c r="C2" s="4" t="s">
        <v>6</v>
      </c>
      <c r="D2" s="5">
        <v>1537</v>
      </c>
      <c r="E2" s="5" t="s">
        <v>94</v>
      </c>
      <c r="F2" s="5" t="s">
        <v>92</v>
      </c>
      <c r="G2" s="2" t="s">
        <v>11</v>
      </c>
      <c r="H2" s="1" t="s">
        <v>110</v>
      </c>
      <c r="I2" s="14" t="s">
        <v>72</v>
      </c>
      <c r="J2" s="1" t="s">
        <v>110</v>
      </c>
      <c r="K2" s="14" t="s">
        <v>97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pans="1:16381" ht="15.75" x14ac:dyDescent="0.25">
      <c r="A3">
        <v>3</v>
      </c>
      <c r="B3" s="11">
        <v>1</v>
      </c>
      <c r="C3" s="4" t="s">
        <v>6</v>
      </c>
      <c r="D3" s="5">
        <v>1537</v>
      </c>
      <c r="E3" s="5" t="s">
        <v>93</v>
      </c>
      <c r="F3" s="5" t="s">
        <v>82</v>
      </c>
      <c r="G3" s="2"/>
      <c r="H3" s="1" t="s">
        <v>110</v>
      </c>
      <c r="I3" s="14"/>
      <c r="J3" s="1" t="s">
        <v>110</v>
      </c>
      <c r="K3" s="1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</row>
    <row r="4" spans="1:16381" ht="15.75" x14ac:dyDescent="0.25">
      <c r="A4">
        <v>4</v>
      </c>
      <c r="B4" s="11">
        <v>1</v>
      </c>
      <c r="C4" s="6" t="s">
        <v>9</v>
      </c>
      <c r="D4" s="8">
        <v>6764</v>
      </c>
      <c r="E4" s="8" t="s">
        <v>79</v>
      </c>
      <c r="F4" s="8" t="s">
        <v>82</v>
      </c>
      <c r="G4" s="9" t="s">
        <v>10</v>
      </c>
      <c r="H4" s="1" t="s">
        <v>110</v>
      </c>
      <c r="I4" s="15" t="s">
        <v>70</v>
      </c>
      <c r="J4" s="1" t="s">
        <v>110</v>
      </c>
      <c r="K4" s="15"/>
      <c r="L4" s="9"/>
      <c r="M4" s="9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</row>
    <row r="5" spans="1:16381" ht="15.75" x14ac:dyDescent="0.25">
      <c r="A5">
        <v>5</v>
      </c>
      <c r="B5" s="11">
        <v>2</v>
      </c>
      <c r="C5" s="4" t="s">
        <v>6</v>
      </c>
      <c r="D5" s="5">
        <v>2589</v>
      </c>
      <c r="E5" s="5" t="s">
        <v>93</v>
      </c>
      <c r="F5" s="5" t="s">
        <v>82</v>
      </c>
      <c r="G5" s="2" t="s">
        <v>8</v>
      </c>
      <c r="H5" s="1" t="s">
        <v>110</v>
      </c>
      <c r="I5" s="14" t="s">
        <v>77</v>
      </c>
      <c r="J5" s="1" t="s">
        <v>110</v>
      </c>
      <c r="K5" s="14" t="s">
        <v>98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</row>
    <row r="6" spans="1:16381" ht="30" x14ac:dyDescent="0.25">
      <c r="A6">
        <v>6</v>
      </c>
      <c r="B6" s="11">
        <v>3</v>
      </c>
      <c r="C6" s="4" t="s">
        <v>6</v>
      </c>
      <c r="D6" s="5">
        <v>1256</v>
      </c>
      <c r="E6" s="5"/>
      <c r="F6" s="5" t="s">
        <v>82</v>
      </c>
      <c r="G6" s="2" t="s">
        <v>30</v>
      </c>
      <c r="H6" s="1" t="s">
        <v>110</v>
      </c>
      <c r="I6" s="14" t="s">
        <v>69</v>
      </c>
      <c r="J6" s="1" t="s">
        <v>110</v>
      </c>
      <c r="K6" s="14" t="s">
        <v>99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</row>
    <row r="7" spans="1:16381" ht="15.75" x14ac:dyDescent="0.25">
      <c r="A7">
        <v>7</v>
      </c>
      <c r="B7" s="11">
        <v>3</v>
      </c>
      <c r="C7" s="6" t="s">
        <v>9</v>
      </c>
      <c r="D7" s="8">
        <v>5547</v>
      </c>
      <c r="E7" s="8" t="s">
        <v>79</v>
      </c>
      <c r="F7" s="8" t="s">
        <v>82</v>
      </c>
      <c r="G7" s="9" t="s">
        <v>29</v>
      </c>
      <c r="H7" s="1" t="s">
        <v>110</v>
      </c>
      <c r="I7" s="15" t="s">
        <v>70</v>
      </c>
      <c r="J7" s="1" t="s">
        <v>110</v>
      </c>
      <c r="K7" s="15"/>
      <c r="L7" s="9"/>
      <c r="M7" s="9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1:16381" ht="30" x14ac:dyDescent="0.25">
      <c r="A8">
        <v>8</v>
      </c>
      <c r="B8" s="11">
        <v>4</v>
      </c>
      <c r="C8" s="4" t="s">
        <v>6</v>
      </c>
      <c r="D8" s="5">
        <v>2000</v>
      </c>
      <c r="E8" s="5" t="s">
        <v>94</v>
      </c>
      <c r="F8" s="5" t="s">
        <v>82</v>
      </c>
      <c r="G8" s="2" t="s">
        <v>8</v>
      </c>
      <c r="H8" s="1" t="s">
        <v>110</v>
      </c>
      <c r="I8" s="14" t="s">
        <v>74</v>
      </c>
      <c r="J8" s="1" t="s">
        <v>110</v>
      </c>
      <c r="K8" s="14" t="s">
        <v>100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</row>
    <row r="9" spans="1:16381" ht="15.75" x14ac:dyDescent="0.25">
      <c r="A9">
        <v>9</v>
      </c>
      <c r="B9" s="11">
        <v>4</v>
      </c>
      <c r="C9" s="4" t="s">
        <v>6</v>
      </c>
      <c r="D9" s="5">
        <v>2000</v>
      </c>
      <c r="E9" s="5" t="s">
        <v>93</v>
      </c>
      <c r="F9" s="5" t="s">
        <v>82</v>
      </c>
      <c r="G9" s="2"/>
      <c r="H9" s="1" t="s">
        <v>110</v>
      </c>
      <c r="I9" s="14"/>
      <c r="J9" s="1" t="s">
        <v>110</v>
      </c>
      <c r="K9" s="14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</row>
    <row r="10" spans="1:16381" ht="15.75" x14ac:dyDescent="0.25">
      <c r="A10">
        <v>10</v>
      </c>
      <c r="B10" s="11">
        <v>4</v>
      </c>
      <c r="C10" s="6" t="s">
        <v>9</v>
      </c>
      <c r="D10" s="8">
        <v>8834</v>
      </c>
      <c r="E10" s="8" t="s">
        <v>88</v>
      </c>
      <c r="F10" s="8" t="s">
        <v>95</v>
      </c>
      <c r="G10" s="9" t="s">
        <v>19</v>
      </c>
      <c r="H10" s="1" t="s">
        <v>110</v>
      </c>
      <c r="I10" s="15" t="s">
        <v>70</v>
      </c>
      <c r="J10" s="1" t="s">
        <v>110</v>
      </c>
      <c r="K10" s="15"/>
      <c r="L10" s="9"/>
      <c r="M10" s="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</row>
    <row r="11" spans="1:16381" ht="45" x14ac:dyDescent="0.25">
      <c r="A11">
        <v>11</v>
      </c>
      <c r="B11" s="11">
        <v>5</v>
      </c>
      <c r="C11" s="4" t="s">
        <v>6</v>
      </c>
      <c r="D11" s="5">
        <v>1369</v>
      </c>
      <c r="E11" s="5"/>
      <c r="F11" s="5" t="s">
        <v>82</v>
      </c>
      <c r="G11" s="2" t="s">
        <v>16</v>
      </c>
      <c r="H11" s="1" t="s">
        <v>110</v>
      </c>
      <c r="I11" s="14" t="s">
        <v>71</v>
      </c>
      <c r="J11" s="1" t="s">
        <v>110</v>
      </c>
      <c r="K11" s="14" t="s">
        <v>101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</row>
    <row r="12" spans="1:16381" ht="15.75" x14ac:dyDescent="0.25">
      <c r="A12">
        <v>12</v>
      </c>
      <c r="B12" s="11">
        <v>5</v>
      </c>
      <c r="C12" s="6" t="s">
        <v>9</v>
      </c>
      <c r="D12" s="8">
        <v>6019</v>
      </c>
      <c r="E12" s="8" t="s">
        <v>79</v>
      </c>
      <c r="F12" s="8" t="s">
        <v>82</v>
      </c>
      <c r="G12" s="9" t="s">
        <v>27</v>
      </c>
      <c r="H12" s="1" t="s">
        <v>110</v>
      </c>
      <c r="I12" s="15" t="s">
        <v>70</v>
      </c>
      <c r="J12" s="1" t="s">
        <v>110</v>
      </c>
      <c r="K12" s="15"/>
      <c r="L12" s="9"/>
      <c r="M12" s="9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spans="1:16381" ht="15.75" x14ac:dyDescent="0.25">
      <c r="A13">
        <v>13</v>
      </c>
      <c r="B13" s="11">
        <v>6</v>
      </c>
      <c r="C13" s="4" t="s">
        <v>6</v>
      </c>
      <c r="D13" s="5">
        <v>1622</v>
      </c>
      <c r="E13" s="5" t="s">
        <v>93</v>
      </c>
      <c r="F13" s="5" t="s">
        <v>82</v>
      </c>
      <c r="G13" s="2"/>
      <c r="H13" s="1" t="s">
        <v>110</v>
      </c>
      <c r="I13" s="14"/>
      <c r="J13" s="1" t="s">
        <v>110</v>
      </c>
      <c r="K13" s="1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</row>
    <row r="14" spans="1:16381" ht="30" x14ac:dyDescent="0.25">
      <c r="A14">
        <v>14</v>
      </c>
      <c r="B14" s="11">
        <v>6</v>
      </c>
      <c r="C14" s="4" t="s">
        <v>6</v>
      </c>
      <c r="D14" s="5">
        <v>1622</v>
      </c>
      <c r="E14" s="5" t="s">
        <v>79</v>
      </c>
      <c r="F14" s="5" t="s">
        <v>82</v>
      </c>
      <c r="G14" s="2" t="s">
        <v>25</v>
      </c>
      <c r="H14" s="1" t="s">
        <v>110</v>
      </c>
      <c r="I14" s="14" t="s">
        <v>62</v>
      </c>
      <c r="J14" s="1" t="s">
        <v>110</v>
      </c>
      <c r="K14" s="14" t="s">
        <v>102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</row>
    <row r="15" spans="1:16381" ht="15.75" x14ac:dyDescent="0.25">
      <c r="A15">
        <v>15</v>
      </c>
      <c r="B15" s="11">
        <v>6</v>
      </c>
      <c r="C15" s="4" t="s">
        <v>6</v>
      </c>
      <c r="D15" s="5">
        <v>1622</v>
      </c>
      <c r="E15" s="5" t="s">
        <v>80</v>
      </c>
      <c r="F15" s="5" t="s">
        <v>95</v>
      </c>
      <c r="G15" s="5"/>
      <c r="H15" s="1" t="s">
        <v>110</v>
      </c>
      <c r="I15" s="14"/>
      <c r="J15" s="1" t="s">
        <v>110</v>
      </c>
      <c r="K15" s="1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</row>
    <row r="16" spans="1:16381" ht="15.75" x14ac:dyDescent="0.25">
      <c r="A16">
        <v>16</v>
      </c>
      <c r="B16" s="11">
        <v>6</v>
      </c>
      <c r="C16" s="4" t="s">
        <v>6</v>
      </c>
      <c r="D16" s="5">
        <v>1622</v>
      </c>
      <c r="E16" s="5" t="s">
        <v>81</v>
      </c>
      <c r="F16" s="5" t="s">
        <v>82</v>
      </c>
      <c r="G16" s="5"/>
      <c r="H16" s="1" t="s">
        <v>110</v>
      </c>
      <c r="I16" s="14"/>
      <c r="J16" s="1" t="s">
        <v>110</v>
      </c>
      <c r="K16" s="1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</row>
    <row r="17" spans="1:16381" ht="15.75" x14ac:dyDescent="0.25">
      <c r="A17">
        <v>17</v>
      </c>
      <c r="B17" s="11">
        <v>6</v>
      </c>
      <c r="C17" s="6" t="s">
        <v>9</v>
      </c>
      <c r="D17" s="8">
        <v>7080</v>
      </c>
      <c r="E17" s="8" t="s">
        <v>79</v>
      </c>
      <c r="F17" s="8" t="s">
        <v>82</v>
      </c>
      <c r="G17" s="9" t="s">
        <v>24</v>
      </c>
      <c r="H17" s="1" t="s">
        <v>110</v>
      </c>
      <c r="I17" s="15" t="s">
        <v>63</v>
      </c>
      <c r="J17" s="1" t="s">
        <v>110</v>
      </c>
      <c r="K17" s="15"/>
      <c r="L17" s="9"/>
      <c r="M17" s="9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</row>
    <row r="18" spans="1:16381" ht="15.75" x14ac:dyDescent="0.25">
      <c r="A18">
        <v>18</v>
      </c>
      <c r="B18" s="11">
        <v>6</v>
      </c>
      <c r="C18" s="6" t="s">
        <v>9</v>
      </c>
      <c r="D18" s="8">
        <v>7080</v>
      </c>
      <c r="E18" s="8" t="s">
        <v>84</v>
      </c>
      <c r="F18" s="8" t="s">
        <v>82</v>
      </c>
      <c r="G18" s="9"/>
      <c r="H18" s="1" t="s">
        <v>110</v>
      </c>
      <c r="I18" s="15"/>
      <c r="J18" s="1" t="s">
        <v>110</v>
      </c>
      <c r="K18" s="15"/>
      <c r="L18" s="9"/>
      <c r="M18" s="9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</row>
    <row r="19" spans="1:16381" ht="15.75" x14ac:dyDescent="0.25">
      <c r="A19">
        <v>19</v>
      </c>
      <c r="B19" s="11">
        <v>7</v>
      </c>
      <c r="C19" s="4" t="s">
        <v>6</v>
      </c>
      <c r="D19" s="5">
        <v>255</v>
      </c>
      <c r="E19" s="5"/>
      <c r="F19" s="5" t="s">
        <v>82</v>
      </c>
      <c r="G19" s="2" t="s">
        <v>35</v>
      </c>
      <c r="H19" s="1" t="s">
        <v>110</v>
      </c>
      <c r="I19" s="14" t="s">
        <v>64</v>
      </c>
      <c r="J19" s="1" t="s">
        <v>110</v>
      </c>
      <c r="K19" s="14" t="s">
        <v>103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</row>
    <row r="20" spans="1:16381" ht="15.75" x14ac:dyDescent="0.25">
      <c r="A20">
        <v>20</v>
      </c>
      <c r="B20" s="11">
        <v>7</v>
      </c>
      <c r="C20" s="6" t="s">
        <v>9</v>
      </c>
      <c r="D20" s="8">
        <v>1117</v>
      </c>
      <c r="E20" s="8" t="s">
        <v>79</v>
      </c>
      <c r="F20" s="8" t="s">
        <v>82</v>
      </c>
      <c r="G20" s="9" t="s">
        <v>34</v>
      </c>
      <c r="H20" s="1" t="s">
        <v>110</v>
      </c>
      <c r="I20" s="15" t="s">
        <v>65</v>
      </c>
      <c r="J20" s="1" t="s">
        <v>110</v>
      </c>
      <c r="K20" s="15"/>
      <c r="L20" s="9"/>
      <c r="M20" s="9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</row>
    <row r="21" spans="1:16381" ht="15.75" x14ac:dyDescent="0.25">
      <c r="A21">
        <v>21</v>
      </c>
      <c r="B21" s="11">
        <v>7</v>
      </c>
      <c r="C21" s="6" t="s">
        <v>9</v>
      </c>
      <c r="D21" s="8">
        <v>1117</v>
      </c>
      <c r="E21" s="8" t="s">
        <v>83</v>
      </c>
      <c r="F21" s="8" t="s">
        <v>82</v>
      </c>
      <c r="G21" s="9"/>
      <c r="H21" s="1" t="s">
        <v>110</v>
      </c>
      <c r="I21" s="15"/>
      <c r="J21" s="1" t="s">
        <v>110</v>
      </c>
      <c r="K21" s="15"/>
      <c r="L21" s="9"/>
      <c r="M21" s="9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</row>
    <row r="22" spans="1:16381" ht="15.75" x14ac:dyDescent="0.25">
      <c r="A22">
        <v>22</v>
      </c>
      <c r="B22" s="11">
        <v>7</v>
      </c>
      <c r="C22" s="6" t="s">
        <v>9</v>
      </c>
      <c r="D22" s="8">
        <v>1117</v>
      </c>
      <c r="E22" s="8" t="s">
        <v>81</v>
      </c>
      <c r="F22" s="8" t="s">
        <v>82</v>
      </c>
      <c r="G22" s="9"/>
      <c r="H22" s="1" t="s">
        <v>110</v>
      </c>
      <c r="I22" s="15"/>
      <c r="J22" s="1" t="s">
        <v>110</v>
      </c>
      <c r="K22" s="15"/>
      <c r="L22" s="9"/>
      <c r="M22" s="9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</row>
    <row r="23" spans="1:16381" ht="15.75" x14ac:dyDescent="0.25">
      <c r="A23">
        <v>23</v>
      </c>
      <c r="B23" s="11">
        <v>7</v>
      </c>
      <c r="C23" s="6" t="s">
        <v>9</v>
      </c>
      <c r="D23" s="8">
        <v>1117</v>
      </c>
      <c r="E23" s="8" t="s">
        <v>84</v>
      </c>
      <c r="F23" s="8" t="s">
        <v>82</v>
      </c>
      <c r="G23" s="9"/>
      <c r="H23" s="1" t="s">
        <v>110</v>
      </c>
      <c r="I23" s="15"/>
      <c r="J23" s="1" t="s">
        <v>110</v>
      </c>
      <c r="K23" s="15"/>
      <c r="L23" s="9"/>
      <c r="M23" s="9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</row>
    <row r="24" spans="1:16381" ht="30" x14ac:dyDescent="0.25">
      <c r="A24">
        <v>24</v>
      </c>
      <c r="B24" s="11">
        <v>8</v>
      </c>
      <c r="C24" s="4" t="s">
        <v>6</v>
      </c>
      <c r="D24" s="5">
        <v>1965</v>
      </c>
      <c r="E24" s="5" t="s">
        <v>93</v>
      </c>
      <c r="F24" s="5" t="s">
        <v>82</v>
      </c>
      <c r="G24" s="2" t="s">
        <v>12</v>
      </c>
      <c r="H24" s="1" t="s">
        <v>110</v>
      </c>
      <c r="I24" s="14" t="s">
        <v>66</v>
      </c>
      <c r="J24" s="1" t="s">
        <v>110</v>
      </c>
      <c r="K24" s="14" t="s">
        <v>104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</row>
    <row r="25" spans="1:16381" ht="30" x14ac:dyDescent="0.25">
      <c r="A25">
        <v>25</v>
      </c>
      <c r="B25" s="11">
        <v>8</v>
      </c>
      <c r="C25" s="6" t="s">
        <v>9</v>
      </c>
      <c r="D25" s="8">
        <v>8700</v>
      </c>
      <c r="E25" s="8" t="s">
        <v>88</v>
      </c>
      <c r="F25" s="8" t="s">
        <v>82</v>
      </c>
      <c r="G25" s="9" t="s">
        <v>20</v>
      </c>
      <c r="H25" s="1" t="s">
        <v>110</v>
      </c>
      <c r="I25" s="15" t="s">
        <v>67</v>
      </c>
      <c r="J25" s="1" t="s">
        <v>110</v>
      </c>
      <c r="K25" s="15"/>
      <c r="L25" s="9"/>
      <c r="M25" s="9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</row>
    <row r="26" spans="1:16381" ht="15.75" x14ac:dyDescent="0.25">
      <c r="A26">
        <v>26</v>
      </c>
      <c r="B26" s="11">
        <v>8</v>
      </c>
      <c r="C26" s="6" t="s">
        <v>9</v>
      </c>
      <c r="D26" s="8">
        <v>8700</v>
      </c>
      <c r="E26" s="8" t="s">
        <v>90</v>
      </c>
      <c r="F26" s="8" t="s">
        <v>82</v>
      </c>
      <c r="G26" s="9"/>
      <c r="H26" s="1" t="s">
        <v>110</v>
      </c>
      <c r="I26" s="15"/>
      <c r="J26" s="1" t="s">
        <v>110</v>
      </c>
      <c r="K26" s="15"/>
      <c r="L26" s="9"/>
      <c r="M26" s="9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</row>
    <row r="27" spans="1:16381" ht="15.75" x14ac:dyDescent="0.25">
      <c r="A27">
        <v>27</v>
      </c>
      <c r="B27" s="11">
        <v>8</v>
      </c>
      <c r="C27" s="6" t="s">
        <v>9</v>
      </c>
      <c r="D27" s="8">
        <v>8700</v>
      </c>
      <c r="E27" s="8" t="s">
        <v>91</v>
      </c>
      <c r="F27" s="8" t="s">
        <v>82</v>
      </c>
      <c r="G27" s="9"/>
      <c r="H27" s="1" t="s">
        <v>110</v>
      </c>
      <c r="I27" s="15"/>
      <c r="J27" s="1" t="s">
        <v>110</v>
      </c>
      <c r="K27" s="15"/>
      <c r="L27" s="9"/>
      <c r="M27" s="9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</row>
    <row r="28" spans="1:16381" ht="15.75" x14ac:dyDescent="0.25">
      <c r="A28">
        <v>28</v>
      </c>
      <c r="B28" s="11">
        <v>8</v>
      </c>
      <c r="C28" s="6" t="s">
        <v>9</v>
      </c>
      <c r="D28" s="8">
        <v>8700</v>
      </c>
      <c r="E28" s="8" t="s">
        <v>81</v>
      </c>
      <c r="F28" s="8" t="s">
        <v>82</v>
      </c>
      <c r="G28" s="9"/>
      <c r="H28" s="1" t="s">
        <v>110</v>
      </c>
      <c r="I28" s="15"/>
      <c r="J28" s="1" t="s">
        <v>110</v>
      </c>
      <c r="K28" s="15"/>
      <c r="L28" s="9"/>
      <c r="M28" s="9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</row>
    <row r="29" spans="1:16381" ht="45" x14ac:dyDescent="0.25">
      <c r="A29">
        <v>29</v>
      </c>
      <c r="B29" s="11">
        <v>10</v>
      </c>
      <c r="C29" s="4" t="s">
        <v>6</v>
      </c>
      <c r="D29" s="5">
        <v>543</v>
      </c>
      <c r="E29" s="5"/>
      <c r="F29" s="5" t="s">
        <v>82</v>
      </c>
      <c r="G29" s="2" t="s">
        <v>12</v>
      </c>
      <c r="H29" s="1" t="s">
        <v>110</v>
      </c>
      <c r="I29" s="14" t="s">
        <v>66</v>
      </c>
      <c r="J29" s="1" t="s">
        <v>110</v>
      </c>
      <c r="K29" s="14" t="s">
        <v>105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</row>
    <row r="30" spans="1:16381" ht="15.75" x14ac:dyDescent="0.25">
      <c r="A30">
        <v>30</v>
      </c>
      <c r="B30" s="11">
        <v>10</v>
      </c>
      <c r="C30" s="6" t="s">
        <v>9</v>
      </c>
      <c r="D30" s="8">
        <v>2305</v>
      </c>
      <c r="E30" s="8" t="s">
        <v>79</v>
      </c>
      <c r="F30" s="8" t="s">
        <v>82</v>
      </c>
      <c r="G30" s="9" t="s">
        <v>32</v>
      </c>
      <c r="H30" s="1" t="s">
        <v>110</v>
      </c>
      <c r="I30" s="15" t="s">
        <v>68</v>
      </c>
      <c r="J30" s="1" t="s">
        <v>110</v>
      </c>
      <c r="K30" s="15"/>
      <c r="L30" s="9"/>
      <c r="M30" s="9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</row>
    <row r="31" spans="1:16381" ht="15.75" x14ac:dyDescent="0.25">
      <c r="A31">
        <v>31</v>
      </c>
      <c r="B31" s="11">
        <v>10</v>
      </c>
      <c r="C31" s="6" t="s">
        <v>9</v>
      </c>
      <c r="D31" s="8">
        <v>2305</v>
      </c>
      <c r="E31" s="8" t="s">
        <v>85</v>
      </c>
      <c r="F31" s="8" t="s">
        <v>82</v>
      </c>
      <c r="G31" s="9"/>
      <c r="H31" s="1" t="s">
        <v>110</v>
      </c>
      <c r="I31" s="15"/>
      <c r="J31" s="1" t="s">
        <v>110</v>
      </c>
      <c r="K31" s="15"/>
      <c r="L31" s="9"/>
      <c r="M31" s="9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</row>
    <row r="32" spans="1:16381" ht="45" x14ac:dyDescent="0.25">
      <c r="A32">
        <v>32</v>
      </c>
      <c r="B32" s="11">
        <v>9</v>
      </c>
      <c r="C32" s="4" t="s">
        <v>6</v>
      </c>
      <c r="D32" s="5">
        <v>2075</v>
      </c>
      <c r="E32" s="5" t="s">
        <v>93</v>
      </c>
      <c r="F32" s="5" t="s">
        <v>82</v>
      </c>
      <c r="G32" s="2" t="s">
        <v>18</v>
      </c>
      <c r="H32" s="1" t="s">
        <v>110</v>
      </c>
      <c r="I32" s="14" t="s">
        <v>75</v>
      </c>
      <c r="J32" s="1" t="s">
        <v>110</v>
      </c>
      <c r="K32" s="14" t="s">
        <v>106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</row>
    <row r="33" spans="1:16381" ht="15.75" x14ac:dyDescent="0.25">
      <c r="A33">
        <v>33</v>
      </c>
      <c r="B33" s="11">
        <v>9</v>
      </c>
      <c r="C33" s="6" t="s">
        <v>9</v>
      </c>
      <c r="D33" s="8">
        <v>10678</v>
      </c>
      <c r="E33" s="8" t="s">
        <v>79</v>
      </c>
      <c r="F33" s="8" t="s">
        <v>82</v>
      </c>
      <c r="G33" s="9" t="s">
        <v>15</v>
      </c>
      <c r="H33" s="1" t="s">
        <v>110</v>
      </c>
      <c r="I33" s="15" t="s">
        <v>76</v>
      </c>
      <c r="J33" s="1" t="s">
        <v>110</v>
      </c>
      <c r="K33" s="15"/>
      <c r="L33" s="9"/>
      <c r="M33" s="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</row>
    <row r="34" spans="1:16381" ht="30" x14ac:dyDescent="0.25">
      <c r="A34">
        <v>34</v>
      </c>
      <c r="B34" s="11">
        <v>11</v>
      </c>
      <c r="C34" s="4" t="s">
        <v>6</v>
      </c>
      <c r="D34" s="5">
        <v>1758</v>
      </c>
      <c r="E34" s="5" t="s">
        <v>79</v>
      </c>
      <c r="F34" s="5" t="s">
        <v>82</v>
      </c>
      <c r="G34" s="2" t="s">
        <v>22</v>
      </c>
      <c r="H34" s="1" t="s">
        <v>110</v>
      </c>
      <c r="I34" s="14" t="s">
        <v>73</v>
      </c>
      <c r="J34" s="1" t="s">
        <v>110</v>
      </c>
      <c r="K34" s="14" t="s">
        <v>107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</row>
    <row r="35" spans="1:16381" ht="15.75" x14ac:dyDescent="0.25">
      <c r="A35">
        <v>35</v>
      </c>
      <c r="B35" s="11">
        <v>11</v>
      </c>
      <c r="C35" s="4" t="s">
        <v>6</v>
      </c>
      <c r="D35" s="5">
        <v>1758</v>
      </c>
      <c r="E35" s="5" t="s">
        <v>80</v>
      </c>
      <c r="F35" s="5" t="s">
        <v>82</v>
      </c>
      <c r="G35" s="2"/>
      <c r="H35" s="1" t="s">
        <v>110</v>
      </c>
      <c r="I35" s="14"/>
      <c r="J35" s="1" t="s">
        <v>110</v>
      </c>
      <c r="K35" s="14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</row>
    <row r="36" spans="1:16381" ht="15.75" x14ac:dyDescent="0.25">
      <c r="A36">
        <v>36</v>
      </c>
      <c r="B36" s="11">
        <v>11</v>
      </c>
      <c r="C36" s="4" t="s">
        <v>6</v>
      </c>
      <c r="D36" s="5">
        <v>1758</v>
      </c>
      <c r="E36" s="5" t="s">
        <v>81</v>
      </c>
      <c r="F36" s="5" t="s">
        <v>82</v>
      </c>
      <c r="G36" s="2"/>
      <c r="H36" s="1" t="s">
        <v>110</v>
      </c>
      <c r="I36" s="14"/>
      <c r="J36" s="1" t="s">
        <v>110</v>
      </c>
      <c r="K36" s="14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</row>
    <row r="37" spans="1:16381" ht="15.75" x14ac:dyDescent="0.25">
      <c r="A37">
        <v>37</v>
      </c>
      <c r="B37" s="11">
        <v>11</v>
      </c>
      <c r="C37" s="4" t="s">
        <v>6</v>
      </c>
      <c r="D37" s="5">
        <v>1758</v>
      </c>
      <c r="E37" s="5" t="s">
        <v>93</v>
      </c>
      <c r="F37" s="5" t="s">
        <v>82</v>
      </c>
      <c r="G37" s="2"/>
      <c r="H37" s="1" t="s">
        <v>110</v>
      </c>
      <c r="I37" s="14"/>
      <c r="J37" s="1" t="s">
        <v>110</v>
      </c>
      <c r="K37" s="14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</row>
    <row r="38" spans="1:16381" ht="15.75" x14ac:dyDescent="0.25">
      <c r="A38">
        <v>38</v>
      </c>
      <c r="B38" s="11">
        <v>11</v>
      </c>
      <c r="C38" s="6" t="s">
        <v>9</v>
      </c>
      <c r="D38" s="8">
        <v>7667</v>
      </c>
      <c r="E38" s="8" t="s">
        <v>88</v>
      </c>
      <c r="F38" s="8" t="s">
        <v>82</v>
      </c>
      <c r="G38" s="9" t="s">
        <v>21</v>
      </c>
      <c r="H38" s="1" t="s">
        <v>110</v>
      </c>
      <c r="I38" s="15" t="s">
        <v>70</v>
      </c>
      <c r="J38" s="1" t="s">
        <v>110</v>
      </c>
      <c r="K38" s="15"/>
      <c r="L38" s="9"/>
      <c r="M38" s="9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</row>
    <row r="39" spans="1:16381" ht="45" x14ac:dyDescent="0.25">
      <c r="A39">
        <v>39</v>
      </c>
      <c r="B39" s="11">
        <v>12</v>
      </c>
      <c r="C39" s="11" t="s">
        <v>6</v>
      </c>
      <c r="D39" s="11">
        <v>4550</v>
      </c>
      <c r="E39" s="11" t="s">
        <v>93</v>
      </c>
      <c r="F39" s="11" t="s">
        <v>82</v>
      </c>
      <c r="G39" t="s">
        <v>87</v>
      </c>
      <c r="H39" s="1" t="s">
        <v>110</v>
      </c>
      <c r="I39" s="14" t="s">
        <v>89</v>
      </c>
      <c r="J39" s="1" t="s">
        <v>110</v>
      </c>
      <c r="K39" s="14" t="s">
        <v>108</v>
      </c>
    </row>
    <row r="40" spans="1:16381" ht="15.75" x14ac:dyDescent="0.25">
      <c r="A40">
        <v>40</v>
      </c>
      <c r="B40" s="11">
        <v>12</v>
      </c>
      <c r="C40" s="12" t="s">
        <v>9</v>
      </c>
      <c r="D40" s="12">
        <v>27243</v>
      </c>
      <c r="E40" s="12"/>
      <c r="F40" s="12" t="s">
        <v>82</v>
      </c>
      <c r="G40" s="10" t="s">
        <v>86</v>
      </c>
      <c r="H40" s="1" t="s">
        <v>110</v>
      </c>
      <c r="J40" s="1" t="s">
        <v>110</v>
      </c>
    </row>
    <row r="41" spans="1:16381" ht="15.75" x14ac:dyDescent="0.25">
      <c r="A41">
        <v>41</v>
      </c>
      <c r="B41" s="11">
        <v>13</v>
      </c>
      <c r="C41" s="11" t="s">
        <v>6</v>
      </c>
      <c r="D41" s="11">
        <v>5187</v>
      </c>
      <c r="E41" s="11" t="s">
        <v>93</v>
      </c>
      <c r="F41" s="11" t="s">
        <v>82</v>
      </c>
      <c r="G41" t="s">
        <v>87</v>
      </c>
      <c r="H41" s="1" t="s">
        <v>110</v>
      </c>
      <c r="I41" s="14" t="s">
        <v>75</v>
      </c>
      <c r="J41" s="1" t="s">
        <v>110</v>
      </c>
      <c r="K41" s="14" t="s">
        <v>109</v>
      </c>
    </row>
    <row r="42" spans="1:16381" ht="15.75" x14ac:dyDescent="0.25">
      <c r="A42">
        <v>42</v>
      </c>
      <c r="B42" s="11">
        <v>13</v>
      </c>
      <c r="C42" s="11" t="s">
        <v>6</v>
      </c>
      <c r="D42" s="11">
        <v>5187</v>
      </c>
      <c r="E42" s="11" t="s">
        <v>94</v>
      </c>
      <c r="F42" s="11" t="s">
        <v>82</v>
      </c>
      <c r="H42" s="1" t="s">
        <v>110</v>
      </c>
      <c r="I42" s="14"/>
      <c r="J42" s="1" t="s">
        <v>110</v>
      </c>
    </row>
    <row r="43" spans="1:16381" x14ac:dyDescent="0.25">
      <c r="C43" s="4"/>
      <c r="D43" s="5"/>
      <c r="I43" s="14"/>
      <c r="K43" s="14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</row>
    <row r="44" spans="1:16381" x14ac:dyDescent="0.25">
      <c r="C44" s="4"/>
      <c r="D44" s="5"/>
      <c r="I44" s="14"/>
      <c r="K44" s="14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</row>
    <row r="45" spans="1:16381" x14ac:dyDescent="0.25">
      <c r="C45" s="6"/>
      <c r="D45" s="8"/>
      <c r="G45" s="9"/>
      <c r="H45" s="9"/>
      <c r="I45" s="15"/>
      <c r="J45" s="9"/>
      <c r="K45" s="15"/>
      <c r="L45" s="9"/>
      <c r="M45" s="9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x14ac:dyDescent="0.25">
      <c r="C46" s="6"/>
      <c r="D46" s="8"/>
      <c r="G46" s="9"/>
      <c r="H46" s="9"/>
      <c r="I46" s="15"/>
      <c r="J46" s="9"/>
      <c r="K46" s="15"/>
      <c r="L46" s="9"/>
      <c r="M46" s="9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x14ac:dyDescent="0.25">
      <c r="C47" s="6"/>
      <c r="D47" s="8"/>
      <c r="G47" s="9"/>
      <c r="H47" s="9"/>
      <c r="I47" s="15"/>
      <c r="J47" s="9"/>
      <c r="K47" s="15"/>
      <c r="L47" s="9"/>
      <c r="M47" s="9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x14ac:dyDescent="0.25">
      <c r="C48" s="6"/>
      <c r="D48" s="8"/>
      <c r="G48" s="9"/>
      <c r="H48" s="9"/>
      <c r="I48" s="15"/>
      <c r="J48" s="9"/>
      <c r="K48" s="15"/>
      <c r="L48" s="9"/>
      <c r="M48" s="9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3:16381" x14ac:dyDescent="0.25">
      <c r="C49" s="6"/>
      <c r="D49" s="8"/>
      <c r="G49" s="9"/>
      <c r="H49" s="9"/>
      <c r="I49" s="15"/>
      <c r="J49" s="9"/>
      <c r="K49" s="15"/>
      <c r="L49" s="9"/>
      <c r="M49" s="9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</sheetData>
  <autoFilter ref="A1:XFC1">
    <sortState ref="A2:XFA42">
      <sortCondition ref="B1"/>
    </sortState>
  </autoFilter>
  <printOptions gridLines="1"/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Sheet3</vt:lpstr>
      <vt:lpstr>selectie voor WS</vt:lpstr>
    </vt:vector>
  </TitlesOfParts>
  <Company>Erasmus 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M.F. van Velthuysen</dc:creator>
  <cp:lastModifiedBy>M.F. van Velthuysen</cp:lastModifiedBy>
  <cp:lastPrinted>2022-11-01T14:34:03Z</cp:lastPrinted>
  <dcterms:created xsi:type="dcterms:W3CDTF">2022-10-17T11:48:31Z</dcterms:created>
  <dcterms:modified xsi:type="dcterms:W3CDTF">2022-11-01T14:34:11Z</dcterms:modified>
</cp:coreProperties>
</file>